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0_Universität\02_Betriebswirtschaftslehre\04_nach_Themen\Investitionsrechnung\Excel\"/>
    </mc:Choice>
  </mc:AlternateContent>
  <bookViews>
    <workbookView xWindow="0" yWindow="0" windowWidth="14370" windowHeight="6105"/>
  </bookViews>
  <sheets>
    <sheet name="KapW" sheetId="1" r:id="rId1"/>
    <sheet name="InternerZinsfuß 1" sheetId="2" r:id="rId2"/>
    <sheet name="InternerZinsfuß 2" sheetId="3" r:id="rId3"/>
    <sheet name="Annmeth" sheetId="4" r:id="rId4"/>
  </sheets>
  <externalReferences>
    <externalReference r:id="rId5"/>
  </externalReferences>
  <definedNames>
    <definedName name="CF" localSheetId="3">Annmeth!$E$6:$N$6</definedName>
    <definedName name="CF" localSheetId="1">'InternerZinsfuß 1'!$E$4:$N$4</definedName>
    <definedName name="CF" localSheetId="2">'InternerZinsfuß 2'!$E$4:$N$4</definedName>
    <definedName name="CF">KapW!$E$6:$N$6</definedName>
    <definedName name="Investition">Annmeth!$D$6</definedName>
    <definedName name="Jahre">Annmeth!$O$6</definedName>
    <definedName name="Zinssatz" localSheetId="3">Annmeth!$E$3</definedName>
    <definedName name="Zinssatz" localSheetId="1">'InternerZinsfuß 1'!$E$6</definedName>
    <definedName name="Zinssatz" localSheetId="2">'InternerZinsfuß 2'!$E$6</definedName>
    <definedName name="Zinssatz">KapW!$E$3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G8" i="4"/>
  <c r="E10" i="4"/>
  <c r="F10" i="4"/>
  <c r="G10" i="4"/>
  <c r="H10" i="4"/>
  <c r="I10" i="4"/>
  <c r="J10" i="4"/>
  <c r="K10" i="4"/>
  <c r="L10" i="4"/>
  <c r="M10" i="4"/>
  <c r="N10" i="4"/>
  <c r="E12" i="4"/>
  <c r="O6" i="4"/>
  <c r="E6" i="3"/>
  <c r="F6" i="3"/>
  <c r="F9" i="3"/>
  <c r="D8" i="3"/>
  <c r="F8" i="3"/>
  <c r="H8" i="3"/>
  <c r="F9" i="2"/>
  <c r="D8" i="2"/>
  <c r="F8" i="2"/>
  <c r="H8" i="2"/>
  <c r="F8" i="1"/>
  <c r="F9" i="1"/>
  <c r="D8" i="1"/>
  <c r="H8" i="1"/>
</calcChain>
</file>

<file path=xl/sharedStrings.xml><?xml version="1.0" encoding="utf-8"?>
<sst xmlns="http://schemas.openxmlformats.org/spreadsheetml/2006/main" count="73" uniqueCount="24">
  <si>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</si>
  <si>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</si>
  <si>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</si>
  <si>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</si>
  <si>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</si>
  <si>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</si>
  <si>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</si>
  <si>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</si>
  <si>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</si>
  <si>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</si>
  <si>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t=0</t>
  </si>
  <si>
    <t>+</t>
  </si>
  <si>
    <t>Zinssatz</t>
  </si>
  <si>
    <t>=</t>
  </si>
  <si>
    <t>Kapitalwertberechnung</t>
  </si>
  <si>
    <t>-I</t>
  </si>
  <si>
    <t>CF</t>
  </si>
  <si>
    <t>Kapitalwert</t>
  </si>
  <si>
    <t>interner Zinsfuß</t>
  </si>
  <si>
    <t>Annuität</t>
  </si>
  <si>
    <t>Jahre</t>
  </si>
  <si>
    <t>dh.</t>
  </si>
  <si>
    <t>NPV</t>
  </si>
  <si>
    <t>Annuitätenmethode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</si>
</sst>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16">
    <xf numFmtId="0" fontId="0" fillId="0" borderId="0" xfId="0"/>
    <xf numFmtId="8" fontId="0" fillId="0" borderId="0" xfId="0" applyNumberFormat="1"/>
    <xf numFmtId="9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quotePrefix="1"/>
    <xf numFmtId="10" fontId="0" fillId="0" borderId="0" xfId="2" applyNumberFormat="1" applyFont="1"/>
    <xf numFmtId="0" fontId="2" fillId="0" borderId="1" xfId="3" applyAlignment="1">
      <alignment horizontal="center"/>
    </xf>
    <xf numFmtId="43" fontId="3" fillId="0" borderId="2" xfId="4" applyNumberFormat="1"/>
    <xf numFmtId="0" fontId="0" fillId="0" borderId="0" xfId="0" quotePrefix="1" applyAlignment="1">
      <alignment horizontal="center"/>
    </xf>
    <xf numFmtId="43" fontId="4" fillId="2" borderId="0" xfId="5" applyNumberFormat="1"/>
    <xf numFmtId="43" fontId="4" fillId="3" borderId="0" xfId="6" applyNumberFormat="1"/>
    <xf numFmtId="0" fontId="0" fillId="0" borderId="0" xfId="0" applyAlignment="1">
      <alignment horizontal="center"/>
    </xf>
    <xf numFmtId="10" fontId="3" fillId="0" borderId="2" xfId="4" applyNumberFormat="1"/>
    <xf numFmtId="9" fontId="0" fillId="0" borderId="0" xfId="0" applyNumberFormat="1" applyAlignment="1">
      <alignment horizontal="center"/>
    </xf>
    <xf numFmtId="8" fontId="3" fillId="0" borderId="2" xfId="4" applyNumberFormat="1"/>
  </cellXfs>
  <cellStyles count="7">
    <cellStyle name="Akzent2" xfId="5" builtinId="33"/>
    <cellStyle name="Akzent4" xfId="6" builtinId="41"/>
    <cellStyle name="Ergebnis" xfId="4" builtinId="25"/>
    <cellStyle name="Komma" xfId="1" builtinId="3"/>
    <cellStyle name="Prozent" xfId="2" builtinId="5"/>
    <cellStyle name="Standard" xfId="0" builtinId="0"/>
    <cellStyle name="Überschrift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104775</xdr:rowOff>
    </xdr:from>
    <xdr:to>
      <xdr:col>13</xdr:col>
      <xdr:colOff>219075</xdr:colOff>
      <xdr:row>35</xdr:row>
      <xdr:rowOff>133350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62150"/>
          <a:ext cx="9582150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Addins/Excel/Add.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definedNames>
      <definedName name="Formel_Deutsch_absolu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workbookViewId="0">
      <selection activeCell="P1" sqref="P1:XFD1048576"/>
    </sheetView>
  </sheetViews>
  <sheetFormatPr baseColWidth="10" defaultColWidth="0" defaultRowHeight="15" zeroHeight="1" x14ac:dyDescent="0.25"/>
  <cols>
    <col min="1" max="1" width="4.7109375" customWidth="1"/>
    <col min="2" max="2" width="11.42578125" customWidth="1"/>
    <col min="3" max="3" width="2.85546875" customWidth="1"/>
    <col min="4" max="4" width="12.85546875" bestFit="1" customWidth="1"/>
    <col min="5" max="5" width="11.85546875" bestFit="1" customWidth="1"/>
    <col min="6" max="6" width="17.7109375" bestFit="1" customWidth="1"/>
    <col min="7" max="8" width="12.85546875" bestFit="1" customWidth="1"/>
    <col min="9" max="14" width="11.85546875" bestFit="1" customWidth="1"/>
    <col min="15" max="15" width="11.42578125" customWidth="1"/>
    <col min="16" max="16384" width="11.42578125" hidden="1"/>
  </cols>
  <sheetData>
    <row r="1" spans="2:14" ht="22.5" customHeight="1" thickBot="1" x14ac:dyDescent="0.35">
      <c r="B1" s="7" t="s">
        <v>14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Top="1" x14ac:dyDescent="0.25"/>
    <row r="3" spans="2:14" x14ac:dyDescent="0.25">
      <c r="D3" t="s">
        <v>12</v>
      </c>
      <c r="E3" s="6">
        <v>0.05</v>
      </c>
    </row>
    <row r="4" spans="2:14" x14ac:dyDescent="0.25"/>
    <row r="5" spans="2:14" x14ac:dyDescent="0.25">
      <c r="D5" t="s">
        <v>10</v>
      </c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7</v>
      </c>
      <c r="M5" t="s">
        <v>8</v>
      </c>
      <c r="N5" t="s">
        <v>9</v>
      </c>
    </row>
    <row r="6" spans="2:14" x14ac:dyDescent="0.25">
      <c r="B6" t="s">
        <v>16</v>
      </c>
      <c r="D6" s="11">
        <v>-100000</v>
      </c>
      <c r="E6" s="10">
        <v>30000</v>
      </c>
      <c r="F6" s="10">
        <v>50000</v>
      </c>
      <c r="G6" s="10">
        <v>150000</v>
      </c>
      <c r="H6" s="10">
        <v>75000</v>
      </c>
      <c r="I6" s="10">
        <v>25000</v>
      </c>
      <c r="J6" s="10">
        <v>15000</v>
      </c>
      <c r="K6" s="10">
        <v>35000</v>
      </c>
      <c r="L6" s="10">
        <v>50000</v>
      </c>
      <c r="M6" s="10">
        <v>25000</v>
      </c>
      <c r="N6" s="10">
        <v>15000</v>
      </c>
    </row>
    <row r="7" spans="2:14" x14ac:dyDescent="0.25"/>
    <row r="8" spans="2:14" ht="15.75" thickBot="1" x14ac:dyDescent="0.3">
      <c r="B8" t="s">
        <v>17</v>
      </c>
      <c r="D8" s="11">
        <f>D6</f>
        <v>-100000</v>
      </c>
      <c r="E8" s="9" t="s">
        <v>11</v>
      </c>
      <c r="F8" s="10">
        <f>NPV(Zinssatz,CF)</f>
        <v>380022.34935924946</v>
      </c>
      <c r="G8" s="9" t="s">
        <v>13</v>
      </c>
      <c r="H8" s="8">
        <f>D8+F8</f>
        <v>280022.34935924946</v>
      </c>
    </row>
    <row r="9" spans="2:14" ht="15.75" thickTop="1" x14ac:dyDescent="0.25">
      <c r="D9" s="9" t="s">
        <v>15</v>
      </c>
      <c r="E9" s="2" t="s">
        <v>11</v>
      </c>
      <c r="F9" s="12" t="str">
        <f>[1]!Formel_Deutsch_absolut(F8)</f>
        <v>=NBW(Zinssatz;CF)</v>
      </c>
    </row>
    <row r="10" spans="2:14" x14ac:dyDescent="0.25"/>
  </sheetData>
  <mergeCells count="1">
    <mergeCell ref="B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zoomScale="80" zoomScaleNormal="80" workbookViewId="0">
      <selection activeCell="A10" sqref="A10:XFD1048576"/>
    </sheetView>
  </sheetViews>
  <sheetFormatPr baseColWidth="10" defaultColWidth="0" defaultRowHeight="15" zeroHeight="1" x14ac:dyDescent="0.25"/>
  <cols>
    <col min="1" max="1" width="4.7109375" customWidth="1"/>
    <col min="2" max="2" width="11.42578125" customWidth="1"/>
    <col min="3" max="3" width="2.85546875" customWidth="1"/>
    <col min="4" max="14" width="13.7109375" customWidth="1"/>
    <col min="15" max="15" width="11.42578125" customWidth="1"/>
    <col min="16" max="16384" width="11.42578125" hidden="1"/>
  </cols>
  <sheetData>
    <row r="1" spans="2:14" ht="22.5" customHeight="1" thickBot="1" x14ac:dyDescent="0.35">
      <c r="B1" s="7" t="s">
        <v>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Top="1" x14ac:dyDescent="0.25"/>
    <row r="3" spans="2:14" x14ac:dyDescent="0.25">
      <c r="D3" t="s">
        <v>10</v>
      </c>
      <c r="E3" t="s">
        <v>0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</row>
    <row r="4" spans="2:14" x14ac:dyDescent="0.25">
      <c r="B4" t="s">
        <v>16</v>
      </c>
      <c r="D4" s="11">
        <v>-100000</v>
      </c>
      <c r="E4" s="10">
        <v>30000</v>
      </c>
      <c r="F4" s="10">
        <v>50000</v>
      </c>
      <c r="G4" s="10">
        <v>150000</v>
      </c>
      <c r="H4" s="10">
        <v>75000</v>
      </c>
      <c r="I4" s="10">
        <v>25000</v>
      </c>
      <c r="J4" s="10">
        <v>15000</v>
      </c>
      <c r="K4" s="10">
        <v>35000</v>
      </c>
      <c r="L4" s="10">
        <v>50000</v>
      </c>
      <c r="M4" s="10">
        <v>25000</v>
      </c>
      <c r="N4" s="10">
        <v>15000</v>
      </c>
    </row>
    <row r="5" spans="2:14" x14ac:dyDescent="0.25"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x14ac:dyDescent="0.25">
      <c r="D6" t="s">
        <v>12</v>
      </c>
      <c r="E6" s="6">
        <v>0.55615712636032089</v>
      </c>
      <c r="F6" s="3"/>
      <c r="G6" s="3"/>
      <c r="H6" s="3"/>
      <c r="I6" s="3"/>
      <c r="J6" s="3"/>
      <c r="K6" s="3"/>
      <c r="L6" s="3"/>
      <c r="M6" s="3"/>
      <c r="N6" s="3"/>
    </row>
    <row r="7" spans="2:14" x14ac:dyDescent="0.25"/>
    <row r="8" spans="2:14" ht="15.75" thickBot="1" x14ac:dyDescent="0.3">
      <c r="B8" t="s">
        <v>17</v>
      </c>
      <c r="D8" s="11">
        <f>D4</f>
        <v>-100000</v>
      </c>
      <c r="E8" s="9" t="s">
        <v>11</v>
      </c>
      <c r="F8" s="10">
        <f>NPV(Zinssatz,CF)</f>
        <v>100000.00002731208</v>
      </c>
      <c r="G8" s="9" t="s">
        <v>13</v>
      </c>
      <c r="H8" s="8">
        <f>D8+F8</f>
        <v>2.731208223849535E-5</v>
      </c>
    </row>
    <row r="9" spans="2:14" ht="15.75" thickTop="1" x14ac:dyDescent="0.25">
      <c r="D9" s="9" t="s">
        <v>15</v>
      </c>
      <c r="E9" s="2"/>
      <c r="F9" s="12" t="str">
        <f>[1]!Formel_Deutsch_absolut(F8)</f>
        <v>=NBW(Zinssatz;CF)</v>
      </c>
    </row>
  </sheetData>
  <mergeCells count="1">
    <mergeCell ref="B1:N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A21" zoomScaleNormal="100" workbookViewId="0">
      <selection activeCell="A38" sqref="A38:XFD1048576"/>
    </sheetView>
  </sheetViews>
  <sheetFormatPr baseColWidth="10" defaultColWidth="0" defaultRowHeight="15" zeroHeight="1" x14ac:dyDescent="0.25"/>
  <cols>
    <col min="1" max="1" width="4.7109375" customWidth="1"/>
    <col min="2" max="2" width="11.42578125" customWidth="1"/>
    <col min="3" max="3" width="2.85546875" customWidth="1"/>
    <col min="4" max="4" width="12.85546875" bestFit="1" customWidth="1"/>
    <col min="5" max="5" width="11.85546875" bestFit="1" customWidth="1"/>
    <col min="6" max="6" width="17.7109375" bestFit="1" customWidth="1"/>
    <col min="7" max="8" width="12.85546875" bestFit="1" customWidth="1"/>
    <col min="9" max="14" width="11.85546875" bestFit="1" customWidth="1"/>
    <col min="15" max="15" width="11.42578125" customWidth="1"/>
    <col min="16" max="16384" width="11.42578125" hidden="1"/>
  </cols>
  <sheetData>
    <row r="1" spans="2:14" ht="22.5" customHeight="1" thickBot="1" x14ac:dyDescent="0.35">
      <c r="B1" s="7" t="s">
        <v>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.75" thickTop="1" x14ac:dyDescent="0.25"/>
    <row r="3" spans="2:14" x14ac:dyDescent="0.25">
      <c r="D3" s="12" t="s">
        <v>10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</row>
    <row r="4" spans="2:14" x14ac:dyDescent="0.25">
      <c r="B4" t="s">
        <v>16</v>
      </c>
      <c r="D4" s="11">
        <v>-100000</v>
      </c>
      <c r="E4" s="10">
        <v>30000</v>
      </c>
      <c r="F4" s="10">
        <v>50000</v>
      </c>
      <c r="G4" s="10">
        <v>150000</v>
      </c>
      <c r="H4" s="10">
        <v>75000</v>
      </c>
      <c r="I4" s="10">
        <v>25000</v>
      </c>
      <c r="J4" s="10">
        <v>15000</v>
      </c>
      <c r="K4" s="10">
        <v>35000</v>
      </c>
      <c r="L4" s="10">
        <v>50000</v>
      </c>
      <c r="M4" s="10">
        <v>25000</v>
      </c>
      <c r="N4" s="10">
        <v>15000</v>
      </c>
    </row>
    <row r="5" spans="2:14" x14ac:dyDescent="0.25"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.75" thickBot="1" x14ac:dyDescent="0.3">
      <c r="D6" t="s">
        <v>12</v>
      </c>
      <c r="E6" s="13">
        <f>IRR(D4:N4)</f>
        <v>0.55615712651216676</v>
      </c>
      <c r="F6" s="3" t="str">
        <f>[1]!Formel_Deutsch_absolut(Zinssatz)</f>
        <v>=IKV(D4:N4)</v>
      </c>
      <c r="G6" s="3"/>
      <c r="H6" s="3"/>
      <c r="I6" s="3"/>
      <c r="J6" s="3"/>
      <c r="K6" s="3"/>
      <c r="L6" s="3"/>
      <c r="M6" s="3"/>
      <c r="N6" s="3"/>
    </row>
    <row r="7" spans="2:14" ht="15.75" thickTop="1" x14ac:dyDescent="0.25"/>
    <row r="8" spans="2:14" ht="15.75" thickBot="1" x14ac:dyDescent="0.3">
      <c r="B8" t="s">
        <v>17</v>
      </c>
      <c r="D8" s="11">
        <f>D4</f>
        <v>-100000</v>
      </c>
      <c r="E8" s="9" t="s">
        <v>11</v>
      </c>
      <c r="F8" s="10">
        <f>NPV(Zinssatz,CF)</f>
        <v>99999.999999999971</v>
      </c>
      <c r="G8" s="9" t="s">
        <v>13</v>
      </c>
      <c r="H8" s="8">
        <f>D8+F8</f>
        <v>0</v>
      </c>
    </row>
    <row r="9" spans="2:14" ht="15.75" thickTop="1" x14ac:dyDescent="0.25">
      <c r="D9" s="9" t="s">
        <v>15</v>
      </c>
      <c r="E9" s="14"/>
      <c r="F9" s="12" t="str">
        <f>[1]!Formel_Deutsch_absolut(F8)</f>
        <v>=NBW(Zinssatz;CF)</v>
      </c>
    </row>
    <row r="10" spans="2:14" x14ac:dyDescent="0.25"/>
    <row r="11" spans="2:14" x14ac:dyDescent="0.25"/>
    <row r="12" spans="2:14" x14ac:dyDescent="0.25"/>
    <row r="13" spans="2:14" x14ac:dyDescent="0.25"/>
    <row r="14" spans="2:14" x14ac:dyDescent="0.25"/>
    <row r="15" spans="2:14" x14ac:dyDescent="0.25"/>
    <row r="16" spans="2:1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</sheetData>
  <mergeCells count="1">
    <mergeCell ref="B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zoomScale="90" zoomScaleNormal="90" workbookViewId="0">
      <selection activeCell="A12" sqref="A12"/>
    </sheetView>
  </sheetViews>
  <sheetFormatPr baseColWidth="10" defaultColWidth="0" defaultRowHeight="15" zeroHeight="1" x14ac:dyDescent="0.25"/>
  <cols>
    <col min="1" max="1" width="4.7109375" customWidth="1"/>
    <col min="2" max="2" width="11.42578125" customWidth="1"/>
    <col min="3" max="3" width="2.85546875" customWidth="1"/>
    <col min="4" max="14" width="13.7109375" customWidth="1"/>
    <col min="15" max="16" width="11.42578125" customWidth="1"/>
    <col min="17" max="16384" width="11.42578125" hidden="1"/>
  </cols>
  <sheetData>
    <row r="1" spans="2:15" ht="22.5" customHeight="1" thickBot="1" x14ac:dyDescent="0.35">
      <c r="B1" s="7" t="s">
        <v>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5" ht="15.75" thickTop="1" x14ac:dyDescent="0.25"/>
    <row r="3" spans="2:15" x14ac:dyDescent="0.25">
      <c r="D3" t="s">
        <v>12</v>
      </c>
      <c r="E3" s="6">
        <v>0.05</v>
      </c>
    </row>
    <row r="4" spans="2:15" x14ac:dyDescent="0.25"/>
    <row r="5" spans="2:15" x14ac:dyDescent="0.25">
      <c r="D5" t="s">
        <v>10</v>
      </c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7</v>
      </c>
      <c r="M5" t="s">
        <v>8</v>
      </c>
      <c r="N5" t="s">
        <v>9</v>
      </c>
      <c r="O5" t="s">
        <v>20</v>
      </c>
    </row>
    <row r="6" spans="2:15" x14ac:dyDescent="0.25">
      <c r="B6" t="s">
        <v>16</v>
      </c>
      <c r="D6" s="11">
        <v>-100000</v>
      </c>
      <c r="E6" s="10">
        <v>30000</v>
      </c>
      <c r="F6" s="10">
        <v>50000</v>
      </c>
      <c r="G6" s="10">
        <v>150000</v>
      </c>
      <c r="H6" s="10">
        <v>75000</v>
      </c>
      <c r="I6" s="10">
        <v>25000</v>
      </c>
      <c r="J6" s="10">
        <v>15000</v>
      </c>
      <c r="K6" s="10">
        <v>35000</v>
      </c>
      <c r="L6" s="10">
        <v>50000</v>
      </c>
      <c r="M6" s="10">
        <v>25000</v>
      </c>
      <c r="N6" s="10">
        <v>15000</v>
      </c>
      <c r="O6" s="12">
        <f>COUNT(CF)</f>
        <v>10</v>
      </c>
    </row>
    <row r="7" spans="2:15" x14ac:dyDescent="0.25"/>
    <row r="8" spans="2:15" ht="15.75" thickBot="1" x14ac:dyDescent="0.3">
      <c r="B8" t="s">
        <v>19</v>
      </c>
      <c r="D8" s="4"/>
      <c r="E8" s="5"/>
      <c r="F8" s="15">
        <f>PMT(Zinssatz,Jahre,Investition,,0)</f>
        <v>12950.457496545667</v>
      </c>
      <c r="G8" s="5" t="str">
        <f>[1]!Formel_Deutsch_absolut(F8)</f>
        <v>=RMZ(Zinssatz;Jahre;Investition;;0)</v>
      </c>
    </row>
    <row r="9" spans="2:15" ht="15.75" thickTop="1" x14ac:dyDescent="0.25">
      <c r="D9" s="5"/>
    </row>
    <row r="10" spans="2:15" x14ac:dyDescent="0.25">
      <c r="B10" t="s">
        <v>21</v>
      </c>
      <c r="E10" s="3">
        <f>IF(E6&lt;&gt;"",$F$8,0)</f>
        <v>12950.457496545667</v>
      </c>
      <c r="F10" s="3">
        <f t="shared" ref="F10:N10" si="0">IF(F6&lt;&gt;"",$F$8,0)</f>
        <v>12950.457496545667</v>
      </c>
      <c r="G10" s="3">
        <f t="shared" si="0"/>
        <v>12950.457496545667</v>
      </c>
      <c r="H10" s="3">
        <f t="shared" si="0"/>
        <v>12950.457496545667</v>
      </c>
      <c r="I10" s="3">
        <f t="shared" si="0"/>
        <v>12950.457496545667</v>
      </c>
      <c r="J10" s="3">
        <f t="shared" si="0"/>
        <v>12950.457496545667</v>
      </c>
      <c r="K10" s="3">
        <f t="shared" si="0"/>
        <v>12950.457496545667</v>
      </c>
      <c r="L10" s="3">
        <f t="shared" si="0"/>
        <v>12950.457496545667</v>
      </c>
      <c r="M10" s="3">
        <f t="shared" si="0"/>
        <v>12950.457496545667</v>
      </c>
      <c r="N10" s="3">
        <f t="shared" si="0"/>
        <v>12950.457496545667</v>
      </c>
    </row>
    <row r="11" spans="2:15" x14ac:dyDescent="0.25"/>
    <row r="12" spans="2:15" x14ac:dyDescent="0.25">
      <c r="D12" t="s">
        <v>22</v>
      </c>
      <c r="E12" s="1">
        <f>NPV(Zinssatz,E10:N10)</f>
        <v>99999.999999999956</v>
      </c>
    </row>
    <row r="13" spans="2:15" x14ac:dyDescent="0.25"/>
  </sheetData>
  <mergeCells count="1">
    <mergeCell ref="B1:N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7" ma:contentTypeDescription="Create a new document." ma:contentTypeScope="" ma:versionID="f525780da324e2df97098f643fa369ad">
  <xsd:schema xmlns:xsd="http://www.w3.org/2001/XMLSchema" xmlns:xs="http://www.w3.org/2001/XMLSchema" xmlns:p="http://schemas.microsoft.com/office/2006/metadata/properties" xmlns:ns2="b3c0fe6d-2c8e-45a6-9426-932bf777e80d" targetNamespace="http://schemas.microsoft.com/office/2006/metadata/properties" ma:root="true" ma:fieldsID="ee1b7c6c273587d407a1237cb2e55dc0" ns2:_="">
    <xsd:import namespace="b3c0fe6d-2c8e-45a6-9426-932bf777e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DD9DA9-EA49-49D4-95BD-4AAAD33CBA86}"/>
</file>

<file path=customXml/itemProps2.xml><?xml version="1.0" encoding="utf-8"?>
<ds:datastoreItem xmlns:ds="http://schemas.openxmlformats.org/officeDocument/2006/customXml" ds:itemID="{F155BFFA-F489-48AA-8CE8-6B14F76B99B4}"/>
</file>

<file path=customXml/itemProps3.xml><?xml version="1.0" encoding="utf-8"?>
<ds:datastoreItem xmlns:ds="http://schemas.openxmlformats.org/officeDocument/2006/customXml" ds:itemID="{4C553F74-8DEA-4424-AE29-62B1C067A9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KapW</vt:lpstr>
      <vt:lpstr>InternerZinsfuß 1</vt:lpstr>
      <vt:lpstr>InternerZinsfuß 2</vt:lpstr>
      <vt:lpstr>Annmeth</vt:lpstr>
      <vt:lpstr>Annmeth!CF</vt:lpstr>
      <vt:lpstr>'InternerZinsfuß 1'!CF</vt:lpstr>
      <vt:lpstr>'InternerZinsfuß 2'!CF</vt:lpstr>
      <vt:lpstr>CF</vt:lpstr>
      <vt:lpstr>Investition</vt:lpstr>
      <vt:lpstr>Jahre</vt:lpstr>
      <vt:lpstr>Annmeth!Zinssatz</vt:lpstr>
      <vt:lpstr>'InternerZinsfuß 1'!Zinssatz</vt:lpstr>
      <vt:lpstr>'InternerZinsfuß 2'!Zinssatz</vt:lpstr>
      <vt:lpstr>Zinssatz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ErhardRainer</dc:creator>
  <cp:lastModifiedBy>ErhardRainer</cp:lastModifiedBy>
  <dcterms:created xsi:type="dcterms:W3CDTF">2013-11-29T13:55:43Z</dcterms:created>
  <dcterms:modified xsi:type="dcterms:W3CDTF">2013-11-30T20:17:40Z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0x0101008653C26DE19A2D4DA8B7B8B727CBB41C</vt:lpwstr>
  </property>
</Properties>
</file>